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offences against property" sheetId="1" r:id="rId1"/>
  </sheets>
  <externalReferences>
    <externalReference r:id="rId2"/>
  </externalReferences>
  <definedNames>
    <definedName name="dBase">[1]Settings!$A$7:$G$18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F38" i="1"/>
  <c r="I38" i="1" s="1"/>
  <c r="D38" i="1"/>
  <c r="C38" i="1"/>
  <c r="E38" i="1" s="1"/>
  <c r="I37" i="1"/>
  <c r="G37" i="1"/>
  <c r="E37" i="1"/>
  <c r="H36" i="1"/>
  <c r="I36" i="1" s="1"/>
  <c r="F36" i="1"/>
  <c r="D36" i="1"/>
  <c r="C36" i="1"/>
  <c r="E36" i="1" s="1"/>
  <c r="I35" i="1"/>
  <c r="H35" i="1"/>
  <c r="G35" i="1"/>
  <c r="F35" i="1"/>
  <c r="E35" i="1"/>
  <c r="D35" i="1"/>
  <c r="C35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  <c r="I5" i="1"/>
  <c r="G5" i="1"/>
  <c r="E5" i="1"/>
  <c r="I4" i="1"/>
  <c r="G4" i="1"/>
  <c r="E4" i="1"/>
  <c r="I3" i="1"/>
  <c r="G3" i="1"/>
  <c r="E3" i="1"/>
  <c r="G36" i="1" l="1"/>
  <c r="G38" i="1"/>
</calcChain>
</file>

<file path=xl/sharedStrings.xml><?xml version="1.0" encoding="utf-8"?>
<sst xmlns="http://schemas.openxmlformats.org/spreadsheetml/2006/main" count="44" uniqueCount="40">
  <si>
    <t>Serious offences against the Property</t>
  </si>
  <si>
    <t>Offences</t>
  </si>
  <si>
    <t>% change  13 - 14</t>
  </si>
  <si>
    <t>% change  14 - 15</t>
  </si>
  <si>
    <t>OFFENCES RELATING TO PROPERTY</t>
  </si>
  <si>
    <t>Theft of any item over £500 (Theft of mobile and motorcycle of any value is a minor offence see 49c and 49d)</t>
  </si>
  <si>
    <t>Stealing animals of value over €1000 and killing animals with intent to steal</t>
  </si>
  <si>
    <t>Stealing crops, etc.</t>
  </si>
  <si>
    <t>intention of deceiting by Concealing registers, wills, deeds etc.</t>
  </si>
  <si>
    <t>Robbery and extortion 
(the data of the year 2011 are for robberies only)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</si>
  <si>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</si>
  <si>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</si>
  <si>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</si>
  <si>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</si>
  <si>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</si>
  <si>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</si>
  <si>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Receiving etc. (over €1000)</t>
  </si>
  <si>
    <t>Frauds by trustees and persons in a position of trust and false accounting</t>
  </si>
  <si>
    <t>Unlawful possession of property</t>
  </si>
  <si>
    <t>Conceals from the purchaser or mortgagee any instrument material to the title or any incumbrance</t>
  </si>
  <si>
    <t>Fraudulent appropriation of power and running water (valid from 2011)</t>
  </si>
  <si>
    <t>Entering upon the property of another armed, with intent to steal (valid from 2011)</t>
  </si>
  <si>
    <t>Extortion (valid from 2011)</t>
  </si>
  <si>
    <t>Directors and officers of corporations or companies fraudulently appropriating property, or keeping fraudulent accounts or falsifying books or accounts  (valid from 2011)</t>
  </si>
  <si>
    <t>False statements by officials of companies  (valid from 2011)</t>
  </si>
  <si>
    <t>Fraudulents false accounting (valid from 2011)</t>
  </si>
  <si>
    <t>False accounting by public officers (valid from 2011)</t>
  </si>
  <si>
    <t>Usury rules and profiteering (valid from 2011)</t>
  </si>
  <si>
    <t>MALICIOUS INJURIES TO PROPERTY</t>
  </si>
  <si>
    <t>Arson / Attempt to commit arson</t>
  </si>
  <si>
    <t>Setting or attempt to set fire to crops and growing plants</t>
  </si>
  <si>
    <t>Casting or attempt to cast away ships</t>
  </si>
  <si>
    <t>Injuring animals which its value are over €1000</t>
  </si>
  <si>
    <t>Malicious injury</t>
  </si>
  <si>
    <t>Attempt to destroy property by explosives</t>
  </si>
  <si>
    <t>Threats to burn</t>
  </si>
  <si>
    <t>Source: Analysis and Statistics Office</t>
  </si>
  <si>
    <t>Theft and Burglary offences</t>
  </si>
  <si>
    <t>Serious Theft</t>
  </si>
  <si>
    <t>Minor Theft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</si>
</sst>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1"/>
    </font>
    <font>
      <sz val="10"/>
      <name val="Arial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b/>
      <i/>
      <sz val="8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right" vertical="top" wrapText="1"/>
    </xf>
    <xf numFmtId="9" fontId="7" fillId="2" borderId="2" xfId="3" applyFont="1" applyFill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9" fontId="7" fillId="2" borderId="3" xfId="3" applyFont="1" applyFill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9" fontId="7" fillId="2" borderId="4" xfId="3" applyFont="1" applyFill="1" applyBorder="1" applyAlignment="1">
      <alignment horizontal="right" vertical="top" wrapText="1"/>
    </xf>
    <xf numFmtId="0" fontId="7" fillId="0" borderId="7" xfId="2" applyFont="1" applyBorder="1" applyAlignment="1">
      <alignment horizontal="right" vertical="top" wrapText="1"/>
    </xf>
    <xf numFmtId="9" fontId="7" fillId="2" borderId="7" xfId="3" applyFont="1" applyFill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9" fontId="7" fillId="2" borderId="8" xfId="3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7" fillId="0" borderId="2" xfId="2" applyFont="1" applyFill="1" applyBorder="1" applyAlignment="1">
      <alignment horizontal="right" vertical="top" wrapText="1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right" vertical="center"/>
    </xf>
    <xf numFmtId="0" fontId="6" fillId="4" borderId="3" xfId="2" applyFont="1" applyFill="1" applyBorder="1" applyAlignment="1">
      <alignment horizontal="center" vertical="center" textRotation="90"/>
    </xf>
    <xf numFmtId="0" fontId="6" fillId="4" borderId="4" xfId="2" applyFont="1" applyFill="1" applyBorder="1" applyAlignment="1">
      <alignment horizontal="center" vertical="center" textRotation="90"/>
    </xf>
    <xf numFmtId="0" fontId="6" fillId="4" borderId="5" xfId="2" applyFont="1" applyFill="1" applyBorder="1" applyAlignment="1">
      <alignment horizontal="center" vertical="center" textRotation="90"/>
    </xf>
    <xf numFmtId="0" fontId="6" fillId="4" borderId="4" xfId="2" applyFont="1" applyFill="1" applyBorder="1" applyAlignment="1">
      <alignment horizontal="center" vertical="center" textRotation="90" wrapText="1"/>
    </xf>
    <xf numFmtId="0" fontId="6" fillId="4" borderId="8" xfId="2" applyFont="1" applyFill="1" applyBorder="1" applyAlignment="1">
      <alignment horizontal="center" vertical="center" textRotation="90" wrapText="1"/>
    </xf>
    <xf numFmtId="0" fontId="6" fillId="3" borderId="2" xfId="2" applyFont="1" applyFill="1" applyBorder="1" applyAlignment="1">
      <alignment vertical="top" wrapText="1"/>
    </xf>
    <xf numFmtId="0" fontId="6" fillId="3" borderId="3" xfId="2" applyFont="1" applyFill="1" applyBorder="1" applyAlignment="1">
      <alignment vertical="top" wrapText="1"/>
    </xf>
    <xf numFmtId="0" fontId="6" fillId="3" borderId="4" xfId="2" applyFont="1" applyFill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0" fontId="6" fillId="3" borderId="8" xfId="2" applyFont="1" applyFill="1" applyBorder="1" applyAlignment="1">
      <alignment vertical="top" wrapText="1"/>
    </xf>
  </cellXfs>
  <cellStyles count="4">
    <cellStyle name="Normal" xfId="0" builtinId="0"/>
    <cellStyle name="Normal_SHEET_1" xfId="1"/>
    <cellStyle name="Normal_Stoixeia gia dimosiografiki diaskepsi TAE 24_2_06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39"/>
  <sheetViews>
    <sheetView tabSelected="1" topLeftCell="A3" zoomScaleNormal="100" workbookViewId="0">
      <selection activeCell="B7" sqref="B7"/>
    </sheetView>
  </sheetViews>
  <sheetFormatPr defaultRowHeight="12.75" x14ac:dyDescent="0.2"/>
  <cols>
    <col min="1" max="1" width="4.28515625" style="2" customWidth="1"/>
    <col min="2" max="2" width="41.85546875" style="2" customWidth="1"/>
    <col min="3" max="4" width="6.5703125" style="2" customWidth="1"/>
    <col min="5" max="5" width="8.7109375" style="2" customWidth="1"/>
    <col min="6" max="6" width="6.5703125" style="2" customWidth="1"/>
    <col min="7" max="7" width="8.7109375" style="2" customWidth="1"/>
    <col min="8" max="8" width="6.5703125" style="2" customWidth="1"/>
    <col min="9" max="9" width="8.7109375" style="2" customWidth="1"/>
    <col min="10" max="16384" width="9.140625" style="2"/>
  </cols>
  <sheetData>
    <row r="1" spans="1:9" ht="2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25" customHeight="1" x14ac:dyDescent="0.2">
      <c r="A2" s="16"/>
      <c r="B2" s="16" t="s">
        <v>1</v>
      </c>
      <c r="C2" s="17">
        <v>2013</v>
      </c>
      <c r="D2" s="17">
        <v>2014</v>
      </c>
      <c r="E2" s="3" t="s">
        <v>2</v>
      </c>
      <c r="F2" s="17">
        <v>2015</v>
      </c>
      <c r="G2" s="3" t="s">
        <v>3</v>
      </c>
      <c r="H2" s="17">
        <v>2016</v>
      </c>
      <c r="I2" s="3" t="s">
        <v>3</v>
      </c>
    </row>
    <row r="3" spans="1:9" ht="36.75" customHeight="1" x14ac:dyDescent="0.2">
      <c r="A3" s="18" t="s">
        <v>4</v>
      </c>
      <c r="B3" s="23" t="s">
        <v>5</v>
      </c>
      <c r="C3" s="4">
        <v>1228</v>
      </c>
      <c r="D3" s="4">
        <v>947</v>
      </c>
      <c r="E3" s="5">
        <f>IF(C3=0,"-",(D3-C3)/C3)</f>
        <v>-0.22882736156351791</v>
      </c>
      <c r="F3" s="4">
        <v>904</v>
      </c>
      <c r="G3" s="5">
        <f>IF(D3=0,"-",(F3-D3)/D3)</f>
        <v>-4.5406546990496302E-2</v>
      </c>
      <c r="H3" s="4">
        <v>702</v>
      </c>
      <c r="I3" s="5">
        <f>IF(F3=0,"-",(H3-F3)/F3)</f>
        <v>-0.22345132743362831</v>
      </c>
    </row>
    <row r="4" spans="1:9" ht="25.5" customHeight="1" x14ac:dyDescent="0.2">
      <c r="A4" s="19"/>
      <c r="B4" s="23" t="s">
        <v>6</v>
      </c>
      <c r="C4" s="4">
        <v>17</v>
      </c>
      <c r="D4" s="4">
        <v>19</v>
      </c>
      <c r="E4" s="5">
        <f>IF(C4=0,"-",(D4-C4)/C4)</f>
        <v>0.11764705882352941</v>
      </c>
      <c r="F4" s="4">
        <v>14</v>
      </c>
      <c r="G4" s="5">
        <f t="shared" ref="G4:G31" si="0">IF(D4=0,"-",(F4-D4)/D4)</f>
        <v>-0.26315789473684209</v>
      </c>
      <c r="H4" s="4">
        <v>20</v>
      </c>
      <c r="I4" s="5">
        <f t="shared" ref="I4:I31" si="1">IF(F4=0,"-",(H4-F4)/F4)</f>
        <v>0.42857142857142855</v>
      </c>
    </row>
    <row r="5" spans="1:9" ht="18" customHeight="1" x14ac:dyDescent="0.2">
      <c r="A5" s="19"/>
      <c r="B5" s="23" t="s">
        <v>7</v>
      </c>
      <c r="C5" s="4">
        <v>0</v>
      </c>
      <c r="D5" s="4">
        <v>0</v>
      </c>
      <c r="E5" s="5" t="str">
        <f>IF(C5=0,"-",(D5-C5)/C5)</f>
        <v>-</v>
      </c>
      <c r="F5" s="4">
        <v>0</v>
      </c>
      <c r="G5" s="5" t="str">
        <f t="shared" si="0"/>
        <v>-</v>
      </c>
      <c r="H5" s="4">
        <v>0</v>
      </c>
      <c r="I5" s="5" t="str">
        <f t="shared" si="1"/>
        <v>-</v>
      </c>
    </row>
    <row r="6" spans="1:9" ht="23.25" customHeight="1" x14ac:dyDescent="0.2">
      <c r="A6" s="19"/>
      <c r="B6" s="23" t="s">
        <v>8</v>
      </c>
      <c r="C6" s="4">
        <v>0</v>
      </c>
      <c r="D6" s="4">
        <v>0</v>
      </c>
      <c r="E6" s="5" t="str">
        <f>IF(C6=0,"-",(D6-C6)/C6)</f>
        <v>-</v>
      </c>
      <c r="F6" s="4">
        <v>0</v>
      </c>
      <c r="G6" s="5" t="str">
        <f t="shared" si="0"/>
        <v>-</v>
      </c>
      <c r="H6" s="4">
        <v>0</v>
      </c>
      <c r="I6" s="5" t="str">
        <f t="shared" si="1"/>
        <v>-</v>
      </c>
    </row>
    <row r="7" spans="1:9" ht="23.25" customHeight="1" x14ac:dyDescent="0.2">
      <c r="A7" s="19"/>
      <c r="B7" s="23" t="s">
        <v>9</v>
      </c>
      <c r="C7" s="4">
        <v>142</v>
      </c>
      <c r="D7" s="4">
        <v>90</v>
      </c>
      <c r="E7" s="5">
        <f>IF(C7=0,"-",(D7-C7)/C7)</f>
        <v>-0.36619718309859156</v>
      </c>
      <c r="F7" s="4">
        <v>78</v>
      </c>
      <c r="G7" s="5">
        <f t="shared" si="0"/>
        <v>-0.13333333333333333</v>
      </c>
      <c r="H7" s="4">
        <v>93</v>
      </c>
      <c r="I7" s="5">
        <f t="shared" si="1"/>
        <v>0.19230769230769232</v>
      </c>
    </row>
    <row r="8" spans="1:9" ht="18" customHeight="1" x14ac:dyDescent="0.2">
      <c r="A8" s="19"/>
      <c r="B8" s="23" t="s">
        <v>10</v>
      </c>
      <c r="C8" s="4">
        <v>2676</v>
      </c>
      <c r="D8" s="4">
        <v>2333</v>
      </c>
      <c r="E8" s="5">
        <f>IF(C8=0,"-",(D8-C8)/C8)</f>
        <v>-0.12817638266068759</v>
      </c>
      <c r="F8" s="4">
        <v>1948</v>
      </c>
      <c r="G8" s="5">
        <f t="shared" si="0"/>
        <v>-0.16502357479639948</v>
      </c>
      <c r="H8" s="4">
        <v>1687</v>
      </c>
      <c r="I8" s="5">
        <f t="shared" si="1"/>
        <v>-0.13398357289527721</v>
      </c>
    </row>
    <row r="9" spans="1:9" ht="18" customHeight="1" x14ac:dyDescent="0.2">
      <c r="A9" s="19"/>
      <c r="B9" s="23" t="s">
        <v>11</v>
      </c>
      <c r="C9" s="4">
        <v>182</v>
      </c>
      <c r="D9" s="4">
        <v>119</v>
      </c>
      <c r="E9" s="5">
        <f>IF(C9=0,"-",(D9-C9)/C9)</f>
        <v>-0.34615384615384615</v>
      </c>
      <c r="F9" s="4">
        <v>97</v>
      </c>
      <c r="G9" s="5">
        <f t="shared" si="0"/>
        <v>-0.18487394957983194</v>
      </c>
      <c r="H9" s="4">
        <v>126</v>
      </c>
      <c r="I9" s="5">
        <f t="shared" si="1"/>
        <v>0.29896907216494845</v>
      </c>
    </row>
    <row r="10" spans="1:9" ht="30" customHeight="1" x14ac:dyDescent="0.2">
      <c r="A10" s="19"/>
      <c r="B10" s="23" t="s">
        <v>12</v>
      </c>
      <c r="C10" s="4">
        <v>2</v>
      </c>
      <c r="D10" s="4">
        <v>0</v>
      </c>
      <c r="E10" s="5">
        <f>IF(C10=0,"-",(D10-C10)/C10)</f>
        <v>-1</v>
      </c>
      <c r="F10" s="4">
        <v>2</v>
      </c>
      <c r="G10" s="5" t="str">
        <f t="shared" si="0"/>
        <v>-</v>
      </c>
      <c r="H10" s="4">
        <v>0</v>
      </c>
      <c r="I10" s="5">
        <f t="shared" si="1"/>
        <v>-1</v>
      </c>
    </row>
    <row r="11" spans="1:9" ht="18" customHeight="1" x14ac:dyDescent="0.2">
      <c r="A11" s="19"/>
      <c r="B11" s="23" t="s">
        <v>13</v>
      </c>
      <c r="C11" s="4">
        <v>22</v>
      </c>
      <c r="D11" s="4">
        <v>23</v>
      </c>
      <c r="E11" s="5">
        <f>IF(C11=0,"-",(D11-C11)/C11)</f>
        <v>4.5454545454545456E-2</v>
      </c>
      <c r="F11" s="4">
        <v>32</v>
      </c>
      <c r="G11" s="5">
        <f t="shared" si="0"/>
        <v>0.39130434782608697</v>
      </c>
      <c r="H11" s="4">
        <v>29</v>
      </c>
      <c r="I11" s="5">
        <f t="shared" si="1"/>
        <v>-9.375E-2</v>
      </c>
    </row>
    <row r="12" spans="1:9" ht="18" customHeight="1" x14ac:dyDescent="0.2">
      <c r="A12" s="19"/>
      <c r="B12" s="23" t="s">
        <v>14</v>
      </c>
      <c r="C12" s="4">
        <v>0</v>
      </c>
      <c r="D12" s="4">
        <v>1</v>
      </c>
      <c r="E12" s="5" t="str">
        <f>IF(C12=0,"-",(D12-C12)/C12)</f>
        <v>-</v>
      </c>
      <c r="F12" s="4">
        <v>1</v>
      </c>
      <c r="G12" s="5">
        <f t="shared" si="0"/>
        <v>0</v>
      </c>
      <c r="H12" s="4">
        <v>1</v>
      </c>
      <c r="I12" s="5">
        <f t="shared" si="1"/>
        <v>0</v>
      </c>
    </row>
    <row r="13" spans="1:9" ht="18" customHeight="1" x14ac:dyDescent="0.2">
      <c r="A13" s="19"/>
      <c r="B13" s="23" t="s">
        <v>15</v>
      </c>
      <c r="C13" s="4">
        <v>3</v>
      </c>
      <c r="D13" s="4">
        <v>7</v>
      </c>
      <c r="E13" s="5">
        <f>IF(C13=0,"-",(D13-C13)/C13)</f>
        <v>1.3333333333333333</v>
      </c>
      <c r="F13" s="4">
        <v>6</v>
      </c>
      <c r="G13" s="5">
        <f t="shared" si="0"/>
        <v>-0.14285714285714285</v>
      </c>
      <c r="H13" s="4">
        <v>4</v>
      </c>
      <c r="I13" s="5">
        <f t="shared" si="1"/>
        <v>-0.33333333333333331</v>
      </c>
    </row>
    <row r="14" spans="1:9" ht="18" customHeight="1" x14ac:dyDescent="0.2">
      <c r="A14" s="19"/>
      <c r="B14" s="24" t="s">
        <v>16</v>
      </c>
      <c r="C14" s="6">
        <v>40</v>
      </c>
      <c r="D14" s="6">
        <v>34</v>
      </c>
      <c r="E14" s="7">
        <f>IF(C14=0,"-",(D14-C14)/C14)</f>
        <v>-0.15</v>
      </c>
      <c r="F14" s="6">
        <v>20</v>
      </c>
      <c r="G14" s="7">
        <f t="shared" si="0"/>
        <v>-0.41176470588235292</v>
      </c>
      <c r="H14" s="6">
        <v>13</v>
      </c>
      <c r="I14" s="7">
        <f t="shared" si="1"/>
        <v>-0.35</v>
      </c>
    </row>
    <row r="15" spans="1:9" ht="25.5" customHeight="1" x14ac:dyDescent="0.2">
      <c r="A15" s="19"/>
      <c r="B15" s="24" t="s">
        <v>17</v>
      </c>
      <c r="C15" s="6">
        <v>0</v>
      </c>
      <c r="D15" s="6">
        <v>0</v>
      </c>
      <c r="E15" s="7" t="str">
        <f>IF(C15=0,"-",(D15-C15)/C15)</f>
        <v>-</v>
      </c>
      <c r="F15" s="6">
        <v>1</v>
      </c>
      <c r="G15" s="7" t="str">
        <f t="shared" si="0"/>
        <v>-</v>
      </c>
      <c r="H15" s="6">
        <v>0</v>
      </c>
      <c r="I15" s="7">
        <f t="shared" si="1"/>
        <v>-1</v>
      </c>
    </row>
    <row r="16" spans="1:9" ht="18" customHeight="1" x14ac:dyDescent="0.2">
      <c r="A16" s="19"/>
      <c r="B16" s="23" t="s">
        <v>18</v>
      </c>
      <c r="C16" s="4">
        <v>19</v>
      </c>
      <c r="D16" s="4">
        <v>32</v>
      </c>
      <c r="E16" s="5">
        <f>IF(C16=0,"-",(D16-C16)/C16)</f>
        <v>0.68421052631578949</v>
      </c>
      <c r="F16" s="4">
        <v>24</v>
      </c>
      <c r="G16" s="5">
        <f t="shared" si="0"/>
        <v>-0.25</v>
      </c>
      <c r="H16" s="4">
        <v>19</v>
      </c>
      <c r="I16" s="5">
        <f t="shared" si="1"/>
        <v>-0.20833333333333334</v>
      </c>
    </row>
    <row r="17" spans="1:9" ht="36.75" customHeight="1" x14ac:dyDescent="0.2">
      <c r="A17" s="19"/>
      <c r="B17" s="25" t="s">
        <v>19</v>
      </c>
      <c r="C17" s="8">
        <v>0</v>
      </c>
      <c r="D17" s="8">
        <v>0</v>
      </c>
      <c r="E17" s="9" t="str">
        <f>IF(C17=0,"-",(D17-C17)/C17)</f>
        <v>-</v>
      </c>
      <c r="F17" s="8">
        <v>1</v>
      </c>
      <c r="G17" s="9" t="str">
        <f t="shared" si="0"/>
        <v>-</v>
      </c>
      <c r="H17" s="8">
        <v>0</v>
      </c>
      <c r="I17" s="9">
        <f t="shared" si="1"/>
        <v>-1</v>
      </c>
    </row>
    <row r="18" spans="1:9" ht="27" customHeight="1" x14ac:dyDescent="0.2">
      <c r="A18" s="19"/>
      <c r="B18" s="23" t="s">
        <v>20</v>
      </c>
      <c r="C18" s="4">
        <v>27</v>
      </c>
      <c r="D18" s="4">
        <v>24</v>
      </c>
      <c r="E18" s="5">
        <f>IF(C18=0,"-",(D18-C18)/C18)</f>
        <v>-0.1111111111111111</v>
      </c>
      <c r="F18" s="4">
        <v>25</v>
      </c>
      <c r="G18" s="5">
        <f t="shared" si="0"/>
        <v>4.1666666666666664E-2</v>
      </c>
      <c r="H18" s="4">
        <v>9</v>
      </c>
      <c r="I18" s="5">
        <f t="shared" si="1"/>
        <v>-0.64</v>
      </c>
    </row>
    <row r="19" spans="1:9" ht="32.25" customHeight="1" x14ac:dyDescent="0.2">
      <c r="A19" s="19"/>
      <c r="B19" s="23" t="s">
        <v>21</v>
      </c>
      <c r="C19" s="4">
        <v>0</v>
      </c>
      <c r="D19" s="4">
        <v>0</v>
      </c>
      <c r="E19" s="5" t="str">
        <f>IF(C19=0,"-",(D19-C19)/C19)</f>
        <v>-</v>
      </c>
      <c r="F19" s="4">
        <v>0</v>
      </c>
      <c r="G19" s="5" t="str">
        <f t="shared" si="0"/>
        <v>-</v>
      </c>
      <c r="H19" s="4">
        <v>0</v>
      </c>
      <c r="I19" s="5" t="str">
        <f t="shared" si="1"/>
        <v>-</v>
      </c>
    </row>
    <row r="20" spans="1:9" ht="18" customHeight="1" x14ac:dyDescent="0.2">
      <c r="A20" s="19"/>
      <c r="B20" s="23" t="s">
        <v>22</v>
      </c>
      <c r="C20" s="4">
        <v>7</v>
      </c>
      <c r="D20" s="4">
        <v>14</v>
      </c>
      <c r="E20" s="5">
        <f>IF(C20=0,"-",(D20-C20)/C20)</f>
        <v>1</v>
      </c>
      <c r="F20" s="4">
        <v>15</v>
      </c>
      <c r="G20" s="5">
        <f t="shared" si="0"/>
        <v>7.1428571428571425E-2</v>
      </c>
      <c r="H20" s="4">
        <v>12</v>
      </c>
      <c r="I20" s="5">
        <f t="shared" si="1"/>
        <v>-0.2</v>
      </c>
    </row>
    <row r="21" spans="1:9" ht="46.5" customHeight="1" x14ac:dyDescent="0.2">
      <c r="A21" s="19"/>
      <c r="B21" s="23" t="s">
        <v>23</v>
      </c>
      <c r="C21" s="4">
        <v>0</v>
      </c>
      <c r="D21" s="4">
        <v>0</v>
      </c>
      <c r="E21" s="5" t="str">
        <f>IF(C21=0,"-",(D21-C21)/C21)</f>
        <v>-</v>
      </c>
      <c r="F21" s="4">
        <v>0</v>
      </c>
      <c r="G21" s="5" t="str">
        <f t="shared" si="0"/>
        <v>-</v>
      </c>
      <c r="H21" s="4">
        <v>0</v>
      </c>
      <c r="I21" s="5" t="str">
        <f t="shared" si="1"/>
        <v>-</v>
      </c>
    </row>
    <row r="22" spans="1:9" ht="29.25" customHeight="1" x14ac:dyDescent="0.2">
      <c r="A22" s="19"/>
      <c r="B22" s="23" t="s">
        <v>24</v>
      </c>
      <c r="C22" s="4">
        <v>0</v>
      </c>
      <c r="D22" s="4">
        <v>0</v>
      </c>
      <c r="E22" s="5" t="str">
        <f>IF(C22=0,"-",(D22-C22)/C22)</f>
        <v>-</v>
      </c>
      <c r="F22" s="4">
        <v>0</v>
      </c>
      <c r="G22" s="5" t="str">
        <f t="shared" si="0"/>
        <v>-</v>
      </c>
      <c r="H22" s="4">
        <v>0</v>
      </c>
      <c r="I22" s="5" t="str">
        <f t="shared" si="1"/>
        <v>-</v>
      </c>
    </row>
    <row r="23" spans="1:9" ht="18.75" customHeight="1" x14ac:dyDescent="0.2">
      <c r="A23" s="19"/>
      <c r="B23" s="23" t="s">
        <v>25</v>
      </c>
      <c r="C23" s="4">
        <v>0</v>
      </c>
      <c r="D23" s="4">
        <v>0</v>
      </c>
      <c r="E23" s="5" t="str">
        <f>IF(C23=0,"-",(D23-C23)/C23)</f>
        <v>-</v>
      </c>
      <c r="F23" s="4">
        <v>0</v>
      </c>
      <c r="G23" s="5" t="str">
        <f t="shared" si="0"/>
        <v>-</v>
      </c>
      <c r="H23" s="4">
        <v>1</v>
      </c>
      <c r="I23" s="5" t="str">
        <f t="shared" si="1"/>
        <v>-</v>
      </c>
    </row>
    <row r="24" spans="1:9" ht="21" customHeight="1" x14ac:dyDescent="0.2">
      <c r="A24" s="19"/>
      <c r="B24" s="23" t="s">
        <v>26</v>
      </c>
      <c r="C24" s="4">
        <v>0</v>
      </c>
      <c r="D24" s="4">
        <v>0</v>
      </c>
      <c r="E24" s="5" t="str">
        <f>IF(C24=0,"-",(D24-C24)/C24)</f>
        <v>-</v>
      </c>
      <c r="F24" s="4">
        <v>0</v>
      </c>
      <c r="G24" s="5" t="str">
        <f t="shared" si="0"/>
        <v>-</v>
      </c>
      <c r="H24" s="4">
        <v>0</v>
      </c>
      <c r="I24" s="5" t="str">
        <f t="shared" si="1"/>
        <v>-</v>
      </c>
    </row>
    <row r="25" spans="1:9" ht="19.5" customHeight="1" thickBot="1" x14ac:dyDescent="0.25">
      <c r="A25" s="20"/>
      <c r="B25" s="26" t="s">
        <v>27</v>
      </c>
      <c r="C25" s="10">
        <v>4</v>
      </c>
      <c r="D25" s="10">
        <v>4</v>
      </c>
      <c r="E25" s="11">
        <f>IF(C25=0,"-",(D25-C25)/C25)</f>
        <v>0</v>
      </c>
      <c r="F25" s="10">
        <v>4</v>
      </c>
      <c r="G25" s="11">
        <f t="shared" si="0"/>
        <v>0</v>
      </c>
      <c r="H25" s="10">
        <v>1</v>
      </c>
      <c r="I25" s="11">
        <f t="shared" si="1"/>
        <v>-0.75</v>
      </c>
    </row>
    <row r="26" spans="1:9" ht="18" customHeight="1" x14ac:dyDescent="0.2">
      <c r="A26" s="21" t="s">
        <v>28</v>
      </c>
      <c r="B26" s="27" t="s">
        <v>29</v>
      </c>
      <c r="C26" s="12">
        <v>234</v>
      </c>
      <c r="D26" s="12">
        <v>229</v>
      </c>
      <c r="E26" s="13">
        <f>IF(C26=0,"-",(D26-C26)/C26)</f>
        <v>-2.1367521367521368E-2</v>
      </c>
      <c r="F26" s="12">
        <v>188</v>
      </c>
      <c r="G26" s="13">
        <f t="shared" si="0"/>
        <v>-0.17903930131004367</v>
      </c>
      <c r="H26" s="12">
        <v>173</v>
      </c>
      <c r="I26" s="13">
        <f t="shared" si="1"/>
        <v>-7.9787234042553196E-2</v>
      </c>
    </row>
    <row r="27" spans="1:9" ht="24.75" customHeight="1" x14ac:dyDescent="0.2">
      <c r="A27" s="21"/>
      <c r="B27" s="23" t="s">
        <v>30</v>
      </c>
      <c r="C27" s="4">
        <v>7</v>
      </c>
      <c r="D27" s="4">
        <v>3</v>
      </c>
      <c r="E27" s="5">
        <f>IF(C27=0,"-",(D27-C27)/C27)</f>
        <v>-0.5714285714285714</v>
      </c>
      <c r="F27" s="4">
        <v>4</v>
      </c>
      <c r="G27" s="5">
        <f t="shared" si="0"/>
        <v>0.33333333333333331</v>
      </c>
      <c r="H27" s="4">
        <v>3</v>
      </c>
      <c r="I27" s="5">
        <f t="shared" si="1"/>
        <v>-0.25</v>
      </c>
    </row>
    <row r="28" spans="1:9" ht="21" customHeight="1" x14ac:dyDescent="0.2">
      <c r="A28" s="21"/>
      <c r="B28" s="23" t="s">
        <v>31</v>
      </c>
      <c r="C28" s="4">
        <v>0</v>
      </c>
      <c r="D28" s="4">
        <v>0</v>
      </c>
      <c r="E28" s="5" t="str">
        <f>IF(C28=0,"-",(D28-C28)/C28)</f>
        <v>-</v>
      </c>
      <c r="F28" s="4">
        <v>0</v>
      </c>
      <c r="G28" s="5" t="str">
        <f t="shared" si="0"/>
        <v>-</v>
      </c>
      <c r="H28" s="4">
        <v>0</v>
      </c>
      <c r="I28" s="5" t="str">
        <f t="shared" si="1"/>
        <v>-</v>
      </c>
    </row>
    <row r="29" spans="1:9" ht="18" customHeight="1" x14ac:dyDescent="0.2">
      <c r="A29" s="21"/>
      <c r="B29" s="23" t="s">
        <v>32</v>
      </c>
      <c r="C29" s="4">
        <v>5</v>
      </c>
      <c r="D29" s="4">
        <v>2</v>
      </c>
      <c r="E29" s="5">
        <f>IF(C29=0,"-",(D29-C29)/C29)</f>
        <v>-0.6</v>
      </c>
      <c r="F29" s="4">
        <v>1</v>
      </c>
      <c r="G29" s="5">
        <f t="shared" si="0"/>
        <v>-0.5</v>
      </c>
      <c r="H29" s="4">
        <v>2</v>
      </c>
      <c r="I29" s="5">
        <f t="shared" si="1"/>
        <v>1</v>
      </c>
    </row>
    <row r="30" spans="1:9" ht="16.5" customHeight="1" x14ac:dyDescent="0.2">
      <c r="A30" s="21"/>
      <c r="B30" s="23" t="s">
        <v>33</v>
      </c>
      <c r="C30" s="4">
        <v>110</v>
      </c>
      <c r="D30" s="4">
        <v>114</v>
      </c>
      <c r="E30" s="5">
        <f>IF(C30=0,"-",(D30-C30)/C30)</f>
        <v>3.6363636363636362E-2</v>
      </c>
      <c r="F30" s="4">
        <v>91</v>
      </c>
      <c r="G30" s="5">
        <f t="shared" si="0"/>
        <v>-0.20175438596491227</v>
      </c>
      <c r="H30" s="4">
        <v>85</v>
      </c>
      <c r="I30" s="5">
        <f t="shared" si="1"/>
        <v>-6.5934065934065936E-2</v>
      </c>
    </row>
    <row r="31" spans="1:9" ht="18.75" customHeight="1" x14ac:dyDescent="0.2">
      <c r="A31" s="21"/>
      <c r="B31" s="23" t="s">
        <v>34</v>
      </c>
      <c r="C31" s="4">
        <v>40</v>
      </c>
      <c r="D31" s="4">
        <v>47</v>
      </c>
      <c r="E31" s="5">
        <f>IF(C31=0,"-",(D31-C31)/C31)</f>
        <v>0.17499999999999999</v>
      </c>
      <c r="F31" s="4">
        <v>52</v>
      </c>
      <c r="G31" s="5">
        <f t="shared" si="0"/>
        <v>0.10638297872340426</v>
      </c>
      <c r="H31" s="4">
        <v>56</v>
      </c>
      <c r="I31" s="5">
        <f t="shared" si="1"/>
        <v>7.6923076923076927E-2</v>
      </c>
    </row>
    <row r="32" spans="1:9" ht="17.25" customHeight="1" x14ac:dyDescent="0.2">
      <c r="A32" s="22"/>
      <c r="B32" s="23" t="s">
        <v>35</v>
      </c>
      <c r="C32" s="4">
        <v>0</v>
      </c>
      <c r="D32" s="4">
        <v>0</v>
      </c>
      <c r="E32" s="5">
        <f>IF(C32=0,0,(D32-C32)/C32)</f>
        <v>0</v>
      </c>
      <c r="F32" s="4">
        <v>0</v>
      </c>
      <c r="G32" s="5">
        <f>IF(D32=0,0,(F32-D32)/D32)</f>
        <v>0</v>
      </c>
      <c r="H32" s="4">
        <v>0</v>
      </c>
      <c r="I32" s="5">
        <f>IF(F32=0,0,(H32-F32)/F32)</f>
        <v>0</v>
      </c>
    </row>
    <row r="33" spans="1:9" ht="16.5" customHeight="1" x14ac:dyDescent="0.2">
      <c r="A33" s="14" t="s">
        <v>36</v>
      </c>
    </row>
    <row r="34" spans="1:9" ht="27.75" customHeight="1" x14ac:dyDescent="0.2">
      <c r="B34" s="1" t="s">
        <v>37</v>
      </c>
      <c r="C34" s="1"/>
      <c r="D34" s="1"/>
      <c r="E34" s="1"/>
      <c r="F34" s="1"/>
      <c r="G34" s="1"/>
      <c r="H34" s="1"/>
      <c r="I34" s="1"/>
    </row>
    <row r="35" spans="1:9" ht="27.75" customHeight="1" x14ac:dyDescent="0.2">
      <c r="B35" s="16" t="s">
        <v>1</v>
      </c>
      <c r="C35" s="17">
        <f t="shared" ref="C35:I35" si="2">C2</f>
        <v>2013</v>
      </c>
      <c r="D35" s="17">
        <f t="shared" si="2"/>
        <v>2014</v>
      </c>
      <c r="E35" s="3" t="str">
        <f t="shared" si="2"/>
        <v>% change  13 - 14</v>
      </c>
      <c r="F35" s="17">
        <f t="shared" si="2"/>
        <v>2015</v>
      </c>
      <c r="G35" s="3" t="str">
        <f t="shared" si="2"/>
        <v>% change  14 - 15</v>
      </c>
      <c r="H35" s="17">
        <f t="shared" si="2"/>
        <v>2016</v>
      </c>
      <c r="I35" s="3" t="str">
        <f t="shared" si="2"/>
        <v>% change  14 - 15</v>
      </c>
    </row>
    <row r="36" spans="1:9" ht="24.75" customHeight="1" x14ac:dyDescent="0.2">
      <c r="B36" s="23" t="s">
        <v>38</v>
      </c>
      <c r="C36" s="4">
        <f>C3+C4+C5</f>
        <v>1245</v>
      </c>
      <c r="D36" s="4">
        <f>D3+D4+D5</f>
        <v>966</v>
      </c>
      <c r="E36" s="5">
        <f>IF(C36=0,"-",(D36-C36)/C36)</f>
        <v>-0.22409638554216868</v>
      </c>
      <c r="F36" s="4">
        <f>F3+F4+F5</f>
        <v>918</v>
      </c>
      <c r="G36" s="5">
        <f>IF(D36=0,"-",(F36-D36)/D36)</f>
        <v>-4.9689440993788817E-2</v>
      </c>
      <c r="H36" s="4">
        <f>H3+H4+H5</f>
        <v>722</v>
      </c>
      <c r="I36" s="5">
        <f>IF(F36=0,"-",(H36-F36)/F36)</f>
        <v>-0.21350762527233116</v>
      </c>
    </row>
    <row r="37" spans="1:9" ht="28.5" customHeight="1" x14ac:dyDescent="0.2">
      <c r="B37" s="23" t="s">
        <v>39</v>
      </c>
      <c r="C37" s="4">
        <v>1035</v>
      </c>
      <c r="D37" s="15">
        <v>965</v>
      </c>
      <c r="E37" s="5">
        <f>IF(C37=0,"-",(D37-C37)/C37)</f>
        <v>-6.7632850241545889E-2</v>
      </c>
      <c r="F37" s="15">
        <v>703</v>
      </c>
      <c r="G37" s="5">
        <f>IF(D37=0,"-",(F37-D37)/D37)</f>
        <v>-0.27150259067357513</v>
      </c>
      <c r="H37" s="15">
        <v>611</v>
      </c>
      <c r="I37" s="5">
        <f>IF(F37=0,"-",(H37-F37)/F37)</f>
        <v>-0.13086770981507823</v>
      </c>
    </row>
    <row r="38" spans="1:9" ht="36" customHeight="1" x14ac:dyDescent="0.2">
      <c r="B38" s="23" t="s">
        <v>10</v>
      </c>
      <c r="C38" s="4">
        <f>C8</f>
        <v>2676</v>
      </c>
      <c r="D38" s="4">
        <f>D8</f>
        <v>2333</v>
      </c>
      <c r="E38" s="5">
        <f>IF(C38=0,"-",(D38-C38)/C38)</f>
        <v>-0.12817638266068759</v>
      </c>
      <c r="F38" s="4">
        <f>F8</f>
        <v>1948</v>
      </c>
      <c r="G38" s="5">
        <f>IF(D38=0,"-",(F38-D38)/D38)</f>
        <v>-0.16502357479639948</v>
      </c>
      <c r="H38" s="4">
        <f>H8</f>
        <v>1687</v>
      </c>
      <c r="I38" s="5">
        <f>IF(F38=0,"-",(H38-F38)/F38)</f>
        <v>-0.13398357289527721</v>
      </c>
    </row>
    <row r="39" spans="1:9" x14ac:dyDescent="0.2">
      <c r="B39" s="14" t="s">
        <v>36</v>
      </c>
    </row>
  </sheetData>
  <mergeCells count="4">
    <mergeCell ref="A1:I1"/>
    <mergeCell ref="A3:A25"/>
    <mergeCell ref="A26:A32"/>
    <mergeCell ref="B34:I34"/>
  </mergeCells>
  <printOptions horizontalCentered="1"/>
  <pageMargins left="0.25" right="0.25" top="0.75" bottom="0.75" header="0.3" footer="0.3"/>
  <pageSetup paperSize="9" scale="98" orientation="portrait" r:id="rId1"/>
  <headerFooter alignWithMargins="0">
    <oddFooter>&amp;LAnalysis and Statistics Office&amp;R&amp;D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offences against property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2017-03-21T07:30:39Z</dcterms:created>
  <dcterms:modified xsi:type="dcterms:W3CDTF">2017-03-21T07:32:08Z</dcterms:modified>
</cp:coreProperties>
</file>